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540" yWindow="915" windowWidth="13995" windowHeight="11445"/>
  </bookViews>
  <sheets>
    <sheet name="2014B" sheetId="1" r:id="rId1"/>
  </sheets>
  <definedNames>
    <definedName name="_xlnm.Print_Area" localSheetId="0">'2014B'!$A$1:$H$26</definedName>
  </definedNames>
  <calcPr calcId="145621"/>
</workbook>
</file>

<file path=xl/calcChain.xml><?xml version="1.0" encoding="utf-8"?>
<calcChain xmlns="http://schemas.openxmlformats.org/spreadsheetml/2006/main">
  <c r="F25" i="1" l="1"/>
  <c r="F24" i="1"/>
  <c r="F23" i="1"/>
  <c r="F22" i="1"/>
  <c r="F19" i="1"/>
  <c r="F14" i="1"/>
  <c r="F8" i="1"/>
  <c r="G25" i="1"/>
  <c r="E25" i="1"/>
  <c r="D25" i="1"/>
  <c r="C25" i="1"/>
  <c r="H25" i="1" s="1"/>
  <c r="H23" i="1"/>
  <c r="H24" i="1"/>
  <c r="H22" i="1"/>
  <c r="G24" i="1"/>
  <c r="G23" i="1"/>
  <c r="G22" i="1"/>
  <c r="E24" i="1"/>
  <c r="D24" i="1"/>
  <c r="C23" i="1"/>
  <c r="C24" i="1"/>
  <c r="E23" i="1"/>
  <c r="D23" i="1"/>
  <c r="C18" i="1"/>
  <c r="C17" i="1"/>
  <c r="C12" i="1"/>
  <c r="C13" i="1"/>
  <c r="C11" i="1"/>
  <c r="C7" i="1"/>
  <c r="H7" i="1" s="1"/>
  <c r="C6" i="1"/>
  <c r="C5" i="1"/>
  <c r="G8" i="1"/>
  <c r="D8" i="1"/>
  <c r="E8" i="1"/>
  <c r="H6" i="1"/>
  <c r="H5" i="1"/>
  <c r="C8" i="1" l="1"/>
  <c r="H8" i="1" s="1"/>
  <c r="D22" i="1"/>
  <c r="E22" i="1"/>
  <c r="G26" i="1"/>
  <c r="C22" i="1"/>
  <c r="H18" i="1"/>
  <c r="H17" i="1"/>
  <c r="D19" i="1"/>
  <c r="E19" i="1"/>
  <c r="G19" i="1"/>
  <c r="C19" i="1"/>
  <c r="D14" i="1"/>
  <c r="E14" i="1"/>
  <c r="G14" i="1"/>
  <c r="C14" i="1"/>
  <c r="H12" i="1"/>
  <c r="H13" i="1"/>
  <c r="H11" i="1"/>
  <c r="H14" i="1" l="1"/>
  <c r="H19" i="1"/>
  <c r="E26" i="1"/>
  <c r="F26" i="1"/>
  <c r="C26" i="1"/>
  <c r="D26" i="1"/>
  <c r="H26" i="1" l="1"/>
</calcChain>
</file>

<file path=xl/sharedStrings.xml><?xml version="1.0" encoding="utf-8"?>
<sst xmlns="http://schemas.openxmlformats.org/spreadsheetml/2006/main" count="28" uniqueCount="20">
  <si>
    <t>CARRERA</t>
  </si>
  <si>
    <t>ASPIRANTES</t>
  </si>
  <si>
    <t>ADMITIDOS</t>
  </si>
  <si>
    <t>NO ADMITIDOS</t>
  </si>
  <si>
    <t>CUPO</t>
  </si>
  <si>
    <t>CUPO DISPONIBLE</t>
  </si>
  <si>
    <t xml:space="preserve">  % ADMISIÓN  </t>
  </si>
  <si>
    <t>CENTROS UNIVERSITARIOS METROPOLITANOS</t>
  </si>
  <si>
    <t>LICENCIATURA</t>
  </si>
  <si>
    <t>TECNICO SUPERIOR UNIVERSITARIO</t>
  </si>
  <si>
    <t>TECNICA</t>
  </si>
  <si>
    <t>ZMG</t>
  </si>
  <si>
    <t>CENTROS UNIVERSITARIOS REGIONALES</t>
  </si>
  <si>
    <t>REGIONALES</t>
  </si>
  <si>
    <t>SISTEMA DE UNIVERSIDAD VIRTUAL</t>
  </si>
  <si>
    <t>BACHILLERATO</t>
  </si>
  <si>
    <t>SUV</t>
  </si>
  <si>
    <t>CONCENTRADO POR NIVEL</t>
  </si>
  <si>
    <t>TOTAL</t>
  </si>
  <si>
    <t>CONCENTRADO DE ADMISION POR NIVEL CAL. 2014"B"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</si>
</sst>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3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10" fontId="2" fillId="0" borderId="0" xfId="1" applyNumberFormat="1" applyFont="1" applyBorder="1" applyAlignment="1">
      <alignment horizontal="center"/>
    </xf>
    <xf numFmtId="0" fontId="6" fillId="4" borderId="1" xfId="0" applyFont="1" applyFill="1" applyBorder="1"/>
    <xf numFmtId="0" fontId="0" fillId="0" borderId="0" xfId="0" applyFill="1"/>
    <xf numFmtId="0" fontId="5" fillId="3" borderId="1" xfId="0" applyFont="1" applyFill="1" applyBorder="1" applyAlignment="1">
      <alignment horizontal="right" vertical="center"/>
    </xf>
    <xf numFmtId="0" fontId="8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 readingOrder="1"/>
    </xf>
    <xf numFmtId="3" fontId="9" fillId="0" borderId="7" xfId="0" applyNumberFormat="1" applyFont="1" applyFill="1" applyBorder="1" applyAlignment="1">
      <alignment horizontal="center" vertical="center" wrapText="1" readingOrder="1"/>
    </xf>
    <xf numFmtId="0" fontId="10" fillId="0" borderId="1" xfId="0" applyFont="1" applyFill="1" applyBorder="1" applyAlignment="1">
      <alignment horizontal="center" vertical="center" readingOrder="1"/>
    </xf>
    <xf numFmtId="0" fontId="10" fillId="0" borderId="5" xfId="0" applyNumberFormat="1" applyFont="1" applyFill="1" applyBorder="1" applyAlignment="1">
      <alignment horizontal="center" vertical="center" wrapText="1" readingOrder="1"/>
    </xf>
    <xf numFmtId="0" fontId="10" fillId="0" borderId="4" xfId="0" applyNumberFormat="1" applyFont="1" applyFill="1" applyBorder="1" applyAlignment="1">
      <alignment horizontal="center" vertical="center" wrapText="1" readingOrder="1"/>
    </xf>
    <xf numFmtId="0" fontId="10" fillId="0" borderId="3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showGridLines="0" tabSelected="1" zoomScaleNormal="100" workbookViewId="0"/>
  </sheetViews>
  <sheetFormatPr baseColWidth="10" defaultRowHeight="15" x14ac:dyDescent="0.25"/>
  <cols>
    <col min="1" max="1" width="5.42578125" customWidth="1"/>
    <col min="2" max="2" width="32.5703125" bestFit="1" customWidth="1"/>
    <col min="3" max="8" width="13.7109375" customWidth="1"/>
  </cols>
  <sheetData>
    <row r="1" spans="2:8" ht="26.25" x14ac:dyDescent="0.25">
      <c r="B1" s="9" t="s">
        <v>19</v>
      </c>
      <c r="C1" s="9"/>
      <c r="D1" s="9"/>
      <c r="E1" s="9"/>
      <c r="F1" s="9"/>
      <c r="G1" s="9"/>
      <c r="H1" s="9"/>
    </row>
    <row r="2" spans="2:8" s="5" customFormat="1" ht="12" customHeight="1" x14ac:dyDescent="0.25">
      <c r="B2" s="11"/>
      <c r="C2" s="11"/>
      <c r="D2" s="11"/>
      <c r="E2" s="11"/>
      <c r="F2" s="11"/>
      <c r="G2" s="11"/>
      <c r="H2" s="11"/>
    </row>
    <row r="3" spans="2:8" ht="31.5" x14ac:dyDescent="0.25"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2:8" ht="15" customHeight="1" x14ac:dyDescent="0.25">
      <c r="B4" s="10" t="s">
        <v>7</v>
      </c>
      <c r="C4" s="10"/>
      <c r="D4" s="13"/>
      <c r="E4" s="13"/>
      <c r="F4" s="10"/>
      <c r="G4" s="10"/>
      <c r="H4" s="10"/>
    </row>
    <row r="5" spans="2:8" x14ac:dyDescent="0.25">
      <c r="B5" s="4" t="s">
        <v>8</v>
      </c>
      <c r="C5" s="12">
        <f>D5+E5</f>
        <v>30248</v>
      </c>
      <c r="D5" s="17">
        <v>9324</v>
      </c>
      <c r="E5" s="18">
        <v>20924</v>
      </c>
      <c r="F5" s="18">
        <v>9481</v>
      </c>
      <c r="G5" s="19">
        <v>41</v>
      </c>
      <c r="H5" s="14">
        <f>D5/C5</f>
        <v>0.30825178524199948</v>
      </c>
    </row>
    <row r="6" spans="2:8" x14ac:dyDescent="0.25">
      <c r="B6" s="4" t="s">
        <v>9</v>
      </c>
      <c r="C6" s="12">
        <f>D6+E6</f>
        <v>754</v>
      </c>
      <c r="D6" s="20">
        <v>294</v>
      </c>
      <c r="E6" s="21">
        <v>460</v>
      </c>
      <c r="F6" s="18">
        <v>330</v>
      </c>
      <c r="G6" s="12">
        <v>36</v>
      </c>
      <c r="H6" s="14">
        <f t="shared" ref="H6:H7" si="0">D6/C6</f>
        <v>0.38992042440318303</v>
      </c>
    </row>
    <row r="7" spans="2:8" x14ac:dyDescent="0.25">
      <c r="B7" s="4" t="s">
        <v>10</v>
      </c>
      <c r="C7" s="12">
        <f>D7+E7</f>
        <v>798</v>
      </c>
      <c r="D7" s="22">
        <v>482</v>
      </c>
      <c r="E7" s="21">
        <v>316</v>
      </c>
      <c r="F7" s="18">
        <v>492</v>
      </c>
      <c r="G7" s="12">
        <v>0</v>
      </c>
      <c r="H7" s="14">
        <f t="shared" si="0"/>
        <v>0.60401002506265666</v>
      </c>
    </row>
    <row r="8" spans="2:8" ht="15.75" x14ac:dyDescent="0.25">
      <c r="B8" s="6" t="s">
        <v>11</v>
      </c>
      <c r="C8" s="15">
        <f>SUM(C5:C7)</f>
        <v>31800</v>
      </c>
      <c r="D8" s="15">
        <f>SUM(D5:D7)</f>
        <v>10100</v>
      </c>
      <c r="E8" s="15">
        <f>SUM(E5:E7)</f>
        <v>21700</v>
      </c>
      <c r="F8" s="15">
        <f>SUM(F5:F7)</f>
        <v>10303</v>
      </c>
      <c r="G8" s="15">
        <f>SUM(G5:G7)</f>
        <v>77</v>
      </c>
      <c r="H8" s="14">
        <f>D8/C8</f>
        <v>0.31761006289308175</v>
      </c>
    </row>
    <row r="9" spans="2:8" x14ac:dyDescent="0.25">
      <c r="B9" s="2"/>
      <c r="C9" s="1"/>
      <c r="D9" s="1"/>
      <c r="E9" s="1"/>
      <c r="F9" s="1"/>
      <c r="G9" s="1"/>
      <c r="H9" s="3"/>
    </row>
    <row r="10" spans="2:8" ht="21" x14ac:dyDescent="0.25">
      <c r="B10" s="10" t="s">
        <v>12</v>
      </c>
      <c r="C10" s="10"/>
      <c r="D10" s="10"/>
      <c r="E10" s="10"/>
      <c r="F10" s="10"/>
      <c r="G10" s="10"/>
      <c r="H10" s="10"/>
    </row>
    <row r="11" spans="2:8" x14ac:dyDescent="0.25">
      <c r="B11" s="4" t="s">
        <v>8</v>
      </c>
      <c r="C11" s="12">
        <f>D11+E11</f>
        <v>10873</v>
      </c>
      <c r="D11" s="12">
        <v>5814</v>
      </c>
      <c r="E11" s="12">
        <v>5059</v>
      </c>
      <c r="F11" s="12">
        <v>6685</v>
      </c>
      <c r="G11" s="12">
        <v>490</v>
      </c>
      <c r="H11" s="14">
        <f>D11/C11</f>
        <v>0.53471902878690336</v>
      </c>
    </row>
    <row r="12" spans="2:8" x14ac:dyDescent="0.25">
      <c r="B12" s="4" t="s">
        <v>9</v>
      </c>
      <c r="C12" s="12">
        <f t="shared" ref="C12:C13" si="1">D12+E12</f>
        <v>57</v>
      </c>
      <c r="D12" s="12">
        <v>55</v>
      </c>
      <c r="E12" s="12">
        <v>2</v>
      </c>
      <c r="F12" s="12">
        <v>55</v>
      </c>
      <c r="G12" s="12">
        <v>0</v>
      </c>
      <c r="H12" s="14">
        <f t="shared" ref="H12:H14" si="2">D12/C12</f>
        <v>0.96491228070175439</v>
      </c>
    </row>
    <row r="13" spans="2:8" x14ac:dyDescent="0.25">
      <c r="B13" s="4" t="s">
        <v>10</v>
      </c>
      <c r="C13" s="12">
        <f t="shared" si="1"/>
        <v>73</v>
      </c>
      <c r="D13" s="12">
        <v>41</v>
      </c>
      <c r="E13" s="12">
        <v>32</v>
      </c>
      <c r="F13" s="12">
        <v>41</v>
      </c>
      <c r="G13" s="12">
        <v>0</v>
      </c>
      <c r="H13" s="14">
        <f t="shared" si="2"/>
        <v>0.56164383561643838</v>
      </c>
    </row>
    <row r="14" spans="2:8" ht="15.75" x14ac:dyDescent="0.25">
      <c r="B14" s="6" t="s">
        <v>13</v>
      </c>
      <c r="C14" s="15">
        <f>SUM(C11:C13)</f>
        <v>11003</v>
      </c>
      <c r="D14" s="15">
        <f t="shared" ref="D14:G14" si="3">SUM(D11:D13)</f>
        <v>5910</v>
      </c>
      <c r="E14" s="15">
        <f t="shared" si="3"/>
        <v>5093</v>
      </c>
      <c r="F14" s="15">
        <f>SUM(F11:F13)</f>
        <v>6781</v>
      </c>
      <c r="G14" s="15">
        <f t="shared" si="3"/>
        <v>490</v>
      </c>
      <c r="H14" s="16">
        <f t="shared" si="2"/>
        <v>0.53712623829864581</v>
      </c>
    </row>
    <row r="15" spans="2:8" x14ac:dyDescent="0.25">
      <c r="B15" s="2"/>
      <c r="C15" s="1"/>
      <c r="D15" s="1"/>
      <c r="E15" s="1"/>
      <c r="F15" s="1"/>
      <c r="G15" s="1"/>
      <c r="H15" s="3"/>
    </row>
    <row r="16" spans="2:8" ht="21" x14ac:dyDescent="0.25">
      <c r="B16" s="10" t="s">
        <v>14</v>
      </c>
      <c r="C16" s="10"/>
      <c r="D16" s="10"/>
      <c r="E16" s="10"/>
      <c r="F16" s="10"/>
      <c r="G16" s="10"/>
      <c r="H16" s="10"/>
    </row>
    <row r="17" spans="2:8" x14ac:dyDescent="0.25">
      <c r="B17" s="4" t="s">
        <v>8</v>
      </c>
      <c r="C17" s="12">
        <f>D17+E17</f>
        <v>702</v>
      </c>
      <c r="D17" s="12">
        <v>671</v>
      </c>
      <c r="E17" s="12">
        <v>31</v>
      </c>
      <c r="F17" s="12">
        <v>760</v>
      </c>
      <c r="G17" s="12">
        <v>89</v>
      </c>
      <c r="H17" s="14">
        <f>D17/C17</f>
        <v>0.95584045584045585</v>
      </c>
    </row>
    <row r="18" spans="2:8" x14ac:dyDescent="0.25">
      <c r="B18" s="4" t="s">
        <v>15</v>
      </c>
      <c r="C18" s="12">
        <f>D18+E18</f>
        <v>161</v>
      </c>
      <c r="D18" s="12">
        <v>147</v>
      </c>
      <c r="E18" s="12">
        <v>14</v>
      </c>
      <c r="F18" s="12">
        <v>180</v>
      </c>
      <c r="G18" s="12">
        <v>33</v>
      </c>
      <c r="H18" s="14">
        <f t="shared" ref="H18:H19" si="4">D18/C18</f>
        <v>0.91304347826086951</v>
      </c>
    </row>
    <row r="19" spans="2:8" ht="15.75" x14ac:dyDescent="0.25">
      <c r="B19" s="6" t="s">
        <v>16</v>
      </c>
      <c r="C19" s="15">
        <f>SUM(C17:C18)</f>
        <v>863</v>
      </c>
      <c r="D19" s="15">
        <f t="shared" ref="D19:G19" si="5">SUM(D17:D18)</f>
        <v>818</v>
      </c>
      <c r="E19" s="15">
        <f t="shared" si="5"/>
        <v>45</v>
      </c>
      <c r="F19" s="15">
        <f>SUM(F17:F18)</f>
        <v>940</v>
      </c>
      <c r="G19" s="15">
        <f t="shared" si="5"/>
        <v>122</v>
      </c>
      <c r="H19" s="16">
        <f t="shared" si="4"/>
        <v>0.947856315179606</v>
      </c>
    </row>
    <row r="20" spans="2:8" x14ac:dyDescent="0.25">
      <c r="B20" s="2"/>
      <c r="C20" s="1"/>
      <c r="D20" s="1"/>
      <c r="E20" s="1"/>
      <c r="F20" s="1"/>
      <c r="G20" s="1"/>
      <c r="H20" s="3"/>
    </row>
    <row r="21" spans="2:8" ht="21" x14ac:dyDescent="0.25">
      <c r="B21" s="10" t="s">
        <v>17</v>
      </c>
      <c r="C21" s="10"/>
      <c r="D21" s="10"/>
      <c r="E21" s="10"/>
      <c r="F21" s="10"/>
      <c r="G21" s="10"/>
      <c r="H21" s="10"/>
    </row>
    <row r="22" spans="2:8" x14ac:dyDescent="0.25">
      <c r="B22" s="4" t="s">
        <v>8</v>
      </c>
      <c r="C22" s="12">
        <f>C5+C11+C17</f>
        <v>41823</v>
      </c>
      <c r="D22" s="12">
        <f t="shared" ref="D22:G22" si="6">D5+D11+D17</f>
        <v>15809</v>
      </c>
      <c r="E22" s="12">
        <f t="shared" si="6"/>
        <v>26014</v>
      </c>
      <c r="F22" s="12">
        <f>F5+F11+F17</f>
        <v>16926</v>
      </c>
      <c r="G22" s="12">
        <f>G5+G11+G17</f>
        <v>620</v>
      </c>
      <c r="H22" s="14">
        <f>$D22/$C22</f>
        <v>0.37799775243287187</v>
      </c>
    </row>
    <row r="23" spans="2:8" x14ac:dyDescent="0.25">
      <c r="B23" s="4" t="s">
        <v>9</v>
      </c>
      <c r="C23" s="12">
        <f>C6+C12</f>
        <v>811</v>
      </c>
      <c r="D23" s="12">
        <f>D6+D12</f>
        <v>349</v>
      </c>
      <c r="E23" s="12">
        <f>E6+E12</f>
        <v>462</v>
      </c>
      <c r="F23" s="12">
        <f>F6+F12</f>
        <v>385</v>
      </c>
      <c r="G23" s="12">
        <f>G6+G12</f>
        <v>36</v>
      </c>
      <c r="H23" s="14">
        <f t="shared" ref="H23:H25" si="7">$D23/$C23</f>
        <v>0.43033292231812575</v>
      </c>
    </row>
    <row r="24" spans="2:8" x14ac:dyDescent="0.25">
      <c r="B24" s="4" t="s">
        <v>10</v>
      </c>
      <c r="C24" s="12">
        <f>C7+C13</f>
        <v>871</v>
      </c>
      <c r="D24" s="12">
        <f>D7+D13</f>
        <v>523</v>
      </c>
      <c r="E24" s="12">
        <f>E7+E13</f>
        <v>348</v>
      </c>
      <c r="F24" s="12">
        <f>F7+F13</f>
        <v>533</v>
      </c>
      <c r="G24" s="12">
        <f>G7+G13</f>
        <v>0</v>
      </c>
      <c r="H24" s="14">
        <f t="shared" si="7"/>
        <v>0.60045924225028702</v>
      </c>
    </row>
    <row r="25" spans="2:8" x14ac:dyDescent="0.25">
      <c r="B25" s="4" t="s">
        <v>15</v>
      </c>
      <c r="C25" s="12">
        <f>C18</f>
        <v>161</v>
      </c>
      <c r="D25" s="12">
        <f>D18</f>
        <v>147</v>
      </c>
      <c r="E25" s="12">
        <f>E18</f>
        <v>14</v>
      </c>
      <c r="F25" s="12">
        <f>F18</f>
        <v>180</v>
      </c>
      <c r="G25" s="12">
        <f>G18</f>
        <v>33</v>
      </c>
      <c r="H25" s="14">
        <f t="shared" si="7"/>
        <v>0.91304347826086951</v>
      </c>
    </row>
    <row r="26" spans="2:8" ht="15.75" x14ac:dyDescent="0.25">
      <c r="B26" s="6" t="s">
        <v>18</v>
      </c>
      <c r="C26" s="15">
        <f>SUM(C22:C25)</f>
        <v>43666</v>
      </c>
      <c r="D26" s="15">
        <f t="shared" ref="D26:G26" si="8">SUM(D22:D25)</f>
        <v>16828</v>
      </c>
      <c r="E26" s="15">
        <f t="shared" si="8"/>
        <v>26838</v>
      </c>
      <c r="F26" s="15">
        <f t="shared" si="8"/>
        <v>18024</v>
      </c>
      <c r="G26" s="15">
        <f t="shared" si="8"/>
        <v>689</v>
      </c>
      <c r="H26" s="16">
        <f t="shared" ref="H23:H26" si="9">D26/C26</f>
        <v>0.385379929464572</v>
      </c>
    </row>
    <row r="30" spans="2:8" x14ac:dyDescent="0.25">
      <c r="B30" s="7"/>
    </row>
    <row r="36" spans="2:2" x14ac:dyDescent="0.25">
      <c r="B36" s="7"/>
    </row>
    <row r="41" spans="2:2" x14ac:dyDescent="0.25">
      <c r="B41" s="7"/>
    </row>
  </sheetData>
  <mergeCells count="6">
    <mergeCell ref="B1:H1"/>
    <mergeCell ref="B4:H4"/>
    <mergeCell ref="B10:H10"/>
    <mergeCell ref="B16:H16"/>
    <mergeCell ref="B21:H21"/>
    <mergeCell ref="B2:H2"/>
  </mergeCells>
  <pageMargins left="0.70866141732283472" right="0.70866141732283472" top="1.5748031496062993" bottom="0.78740157480314965" header="0.31496062992125984" footer="0.31496062992125984"/>
  <pageSetup scale="97" orientation="landscape" r:id="rId1"/>
  <headerFooter>
    <oddHeader>&amp;C&amp;G</oddHeader>
  </headerFooter>
  <ignoredErrors>
    <ignoredError sqref="D23:E23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2014B</vt:lpstr>
      <vt:lpstr>'2014B'!Área_de_impresión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2012-07-25T20:38:56Z</cp:lastPrinted>
  <dcterms:created xsi:type="dcterms:W3CDTF">2012-07-25T20:31:05Z</dcterms:created>
  <dcterms:modified xsi:type="dcterms:W3CDTF">2014-07-31T02:50:49Z</dcterms:modified>
</cp:coreProperties>
</file>